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/>
  <c r="G22"/>
  <c r="G23"/>
  <c r="G24"/>
  <c r="G25"/>
  <c r="G26"/>
  <c r="F89"/>
  <c r="H6" l="1"/>
  <c r="H26"/>
  <c r="F88" l="1"/>
  <c r="H8"/>
  <c r="H9"/>
  <c r="H5" l="1"/>
  <c r="H7" l="1"/>
  <c r="H25"/>
  <c r="H24"/>
  <c r="H23"/>
  <c r="H22"/>
  <c r="H16" l="1"/>
  <c r="F96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<sst xmlns="http://schemas.openxmlformats.org/spreadsheetml/2006/main" count="161" uniqueCount="66">
  <si>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</si>
  <si>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</si>
  <si>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</si>
  <si>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</si>
  <si>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</si>
  <si>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</si>
  <si>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</si>
  <si>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</si>
  <si>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</si>
  <si>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</si>
  <si>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</si>
  <si>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</si>
  <si>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</si>
  <si>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</si>
  <si>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</si>
  <si>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</si>
  <si>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</si>
  <si>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</si>
  <si>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</si>
  <si>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</si>
  <si>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</si>
  <si>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</si>
  <si>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</si>
  <si>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</si>
  <si>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</si>
  <si>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</si>
  <si>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</si>
  <si>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</si>
  <si>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</si>
  <si>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</si>
  <si>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</si>
  <si>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</si>
  <si>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</si>
  <si>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</si>
  <si>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</si>
  <si>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</si>
  <si>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</si>
  <si>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</si>
  <si>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</si>
  <si>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</si>
  <si>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POLICYBZR</t>
  </si>
  <si>
    <t>APOLLOTYRE</t>
  </si>
  <si>
    <t>ITI</t>
  </si>
  <si>
    <t>ZOMATO</t>
  </si>
  <si>
    <t>TITAGARH</t>
  </si>
  <si>
    <t>GESHIP</t>
  </si>
  <si>
    <t>VOLTAS</t>
  </si>
  <si>
    <t>MNMFINANCE</t>
  </si>
  <si>
    <t>YESBANK</t>
  </si>
  <si>
    <t>TATAPOWER</t>
  </si>
  <si>
    <t>HNDPETRO</t>
  </si>
  <si>
    <t>CDSL</t>
  </si>
  <si>
    <t>ASIANPAINT 3060 CALL</t>
  </si>
  <si>
    <t>TVSMOTOR 2520 CALL</t>
  </si>
  <si>
    <t>TCS 4400 CALL</t>
  </si>
  <si>
    <t>NIFTY 24900 CALL</t>
  </si>
  <si>
    <t>GLAND</t>
  </si>
  <si>
    <t>MCX</t>
  </si>
  <si>
    <t>BHARTIARTL 1500 CALL</t>
  </si>
  <si>
    <t>BOOKED PROFIT</t>
  </si>
  <si>
    <t>CLOSE</t>
  </si>
  <si>
    <t>KEC</t>
  </si>
  <si>
    <t>INDIGOPNTS</t>
  </si>
  <si>
    <t>PERSISTENT</t>
  </si>
  <si>
    <t>GODREJPROP</t>
  </si>
  <si>
    <t>BOOKED PRFOIT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</si>
</sst>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3" fontId="0" fillId="0" borderId="2" xfId="0" applyNumberForma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164" fontId="0" fillId="0" borderId="2" xfId="0" applyNumberFormat="1" applyBorder="1" applyAlignment="1">
      <alignment horizontal="right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103" zoomScaleNormal="100" workbookViewId="0">
      <selection activeCell="D120" sqref="D120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9" t="s">
        <v>0</v>
      </c>
      <c r="B2" s="59"/>
      <c r="C2" s="59"/>
      <c r="D2" s="59"/>
      <c r="E2" s="59"/>
      <c r="F2" s="59"/>
      <c r="G2" s="59"/>
      <c r="H2" s="59"/>
      <c r="I2" s="59"/>
    </row>
    <row r="3" spans="1:9">
      <c r="A3" s="59" t="s">
        <v>26</v>
      </c>
      <c r="B3" s="59"/>
      <c r="C3" s="59"/>
      <c r="D3" s="59"/>
      <c r="E3" s="59"/>
      <c r="F3" s="59"/>
      <c r="G3" s="59"/>
      <c r="H3" s="59"/>
      <c r="I3" s="59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52</v>
      </c>
      <c r="B5" s="16" t="s">
        <v>38</v>
      </c>
      <c r="C5" s="17">
        <v>80</v>
      </c>
      <c r="D5" s="17">
        <v>74</v>
      </c>
      <c r="E5" s="17">
        <v>94</v>
      </c>
      <c r="F5" s="17">
        <v>93</v>
      </c>
      <c r="G5" s="27">
        <v>200</v>
      </c>
      <c r="H5" s="19">
        <f t="shared" ref="H5:H7" si="0">+G5*(F5-C5)</f>
        <v>2600</v>
      </c>
      <c r="I5" s="28" t="s">
        <v>59</v>
      </c>
    </row>
    <row r="6" spans="1:9">
      <c r="A6" s="22" t="s">
        <v>53</v>
      </c>
      <c r="B6" s="16" t="s">
        <v>30</v>
      </c>
      <c r="C6" s="17">
        <v>104</v>
      </c>
      <c r="D6" s="17">
        <v>100</v>
      </c>
      <c r="E6" s="17">
        <v>114</v>
      </c>
      <c r="F6" s="17">
        <v>114</v>
      </c>
      <c r="G6" s="27">
        <v>350</v>
      </c>
      <c r="H6" s="19">
        <f t="shared" si="0"/>
        <v>3500</v>
      </c>
      <c r="I6" s="28" t="s">
        <v>59</v>
      </c>
    </row>
    <row r="7" spans="1:9">
      <c r="A7" s="22" t="s">
        <v>54</v>
      </c>
      <c r="B7" s="16" t="s">
        <v>30</v>
      </c>
      <c r="C7" s="17">
        <v>85</v>
      </c>
      <c r="D7" s="17">
        <v>77</v>
      </c>
      <c r="E7" s="17">
        <v>104</v>
      </c>
      <c r="F7" s="17">
        <v>94</v>
      </c>
      <c r="G7" s="27">
        <v>175</v>
      </c>
      <c r="H7" s="19">
        <f t="shared" si="0"/>
        <v>1575</v>
      </c>
      <c r="I7" s="28" t="s">
        <v>59</v>
      </c>
    </row>
    <row r="8" spans="1:9">
      <c r="A8" s="22" t="s">
        <v>55</v>
      </c>
      <c r="B8" s="16" t="s">
        <v>30</v>
      </c>
      <c r="C8" s="17">
        <v>115</v>
      </c>
      <c r="D8" s="17">
        <v>85</v>
      </c>
      <c r="E8" s="17">
        <v>165</v>
      </c>
      <c r="F8" s="17">
        <v>120</v>
      </c>
      <c r="G8" s="27">
        <v>25</v>
      </c>
      <c r="H8" s="19">
        <f>+G8*(F8-C8)</f>
        <v>125</v>
      </c>
      <c r="I8" s="28" t="s">
        <v>60</v>
      </c>
    </row>
    <row r="9" spans="1:9">
      <c r="A9" s="22" t="s">
        <v>58</v>
      </c>
      <c r="B9" s="16" t="s">
        <v>30</v>
      </c>
      <c r="C9" s="17">
        <v>33</v>
      </c>
      <c r="D9" s="17">
        <v>30</v>
      </c>
      <c r="E9" s="17">
        <v>40</v>
      </c>
      <c r="F9" s="17">
        <v>37</v>
      </c>
      <c r="G9" s="27">
        <v>475</v>
      </c>
      <c r="H9" s="19">
        <f>+G9*(F9-C9)</f>
        <v>1900</v>
      </c>
      <c r="I9" s="28" t="s">
        <v>59</v>
      </c>
    </row>
    <row r="10" spans="1:9">
      <c r="A10" s="22"/>
      <c r="B10" s="16"/>
      <c r="C10" s="17"/>
      <c r="D10" s="17"/>
      <c r="E10" s="17"/>
      <c r="F10" s="17"/>
      <c r="G10" s="27"/>
      <c r="H10" s="19"/>
      <c r="I10" s="28"/>
    </row>
    <row r="11" spans="1:9">
      <c r="A11" s="22"/>
      <c r="B11" s="16"/>
      <c r="C11" s="17"/>
      <c r="D11" s="17"/>
      <c r="E11" s="17"/>
      <c r="F11" s="17"/>
      <c r="G11" s="27"/>
      <c r="H11" s="19"/>
      <c r="I11" s="28"/>
    </row>
    <row r="12" spans="1:9">
      <c r="A12" s="22"/>
      <c r="B12" s="16"/>
      <c r="C12" s="17"/>
      <c r="D12" s="17"/>
      <c r="E12" s="17"/>
      <c r="F12" s="17"/>
      <c r="G12" s="27"/>
      <c r="H12" s="19"/>
      <c r="I12" s="28"/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63" t="s">
        <v>10</v>
      </c>
      <c r="B16" s="63"/>
      <c r="C16" s="63"/>
      <c r="D16" s="63"/>
      <c r="E16" s="63"/>
      <c r="F16" s="63"/>
      <c r="G16" s="63"/>
      <c r="H16" s="24">
        <f>SUM(H5:H15)</f>
        <v>9700</v>
      </c>
      <c r="I16" s="29"/>
    </row>
    <row r="17" spans="1:9">
      <c r="A17" s="33"/>
      <c r="B17" s="33"/>
      <c r="C17" s="33"/>
      <c r="D17" s="33"/>
      <c r="E17" s="33"/>
      <c r="F17" s="33"/>
      <c r="G17" s="33"/>
      <c r="H17" s="34"/>
      <c r="I17" s="35"/>
    </row>
    <row r="18" spans="1:9">
      <c r="A18" s="33"/>
      <c r="B18" s="43"/>
      <c r="C18" s="33"/>
      <c r="D18" s="33"/>
      <c r="E18" s="33"/>
      <c r="F18" s="33"/>
      <c r="G18" s="33"/>
      <c r="H18" s="34"/>
      <c r="I18" s="35"/>
    </row>
    <row r="19" spans="1:9">
      <c r="A19" s="2"/>
      <c r="I19" s="7"/>
    </row>
    <row r="20" spans="1:9">
      <c r="A20" s="59" t="s">
        <v>31</v>
      </c>
      <c r="B20" s="59"/>
      <c r="C20" s="59"/>
      <c r="D20" s="59"/>
      <c r="E20" s="59"/>
      <c r="F20" s="59"/>
      <c r="G20" s="59"/>
      <c r="H20" s="59"/>
      <c r="I20" s="59"/>
    </row>
    <row r="21" spans="1:9">
      <c r="A21" s="51" t="s">
        <v>1</v>
      </c>
      <c r="B21" s="18" t="s">
        <v>2</v>
      </c>
      <c r="C21" s="18" t="s">
        <v>3</v>
      </c>
      <c r="D21" s="18" t="s">
        <v>5</v>
      </c>
      <c r="E21" s="18" t="s">
        <v>4</v>
      </c>
      <c r="F21" s="18" t="s">
        <v>6</v>
      </c>
      <c r="G21" s="18" t="s">
        <v>36</v>
      </c>
      <c r="H21" s="18" t="s">
        <v>8</v>
      </c>
      <c r="I21" s="18" t="s">
        <v>9</v>
      </c>
    </row>
    <row r="22" spans="1:9" ht="14.25" customHeight="1">
      <c r="A22" s="22" t="s">
        <v>49</v>
      </c>
      <c r="B22" s="16" t="s">
        <v>38</v>
      </c>
      <c r="C22" s="17">
        <v>451</v>
      </c>
      <c r="D22" s="17">
        <v>447</v>
      </c>
      <c r="E22" s="17">
        <v>460</v>
      </c>
      <c r="F22" s="17">
        <v>455</v>
      </c>
      <c r="G22" s="27">
        <f>100000/C22</f>
        <v>221.72949002217294</v>
      </c>
      <c r="H22" s="19">
        <f t="shared" ref="H22:H26" si="1">+G22*(F22-C22)</f>
        <v>886.91796008869176</v>
      </c>
      <c r="I22" s="28" t="s">
        <v>59</v>
      </c>
    </row>
    <row r="23" spans="1:9" ht="14.25" customHeight="1">
      <c r="A23" s="22" t="s">
        <v>50</v>
      </c>
      <c r="B23" s="16" t="s">
        <v>30</v>
      </c>
      <c r="C23" s="16">
        <v>402</v>
      </c>
      <c r="D23" s="17">
        <v>398</v>
      </c>
      <c r="E23" s="17">
        <v>411</v>
      </c>
      <c r="F23" s="23">
        <v>398</v>
      </c>
      <c r="G23" s="27">
        <f t="shared" ref="G23:G26" si="2">100000/C23</f>
        <v>248.75621890547265</v>
      </c>
      <c r="H23" s="19">
        <f t="shared" si="1"/>
        <v>-995.0248756218906</v>
      </c>
      <c r="I23" s="28" t="s">
        <v>21</v>
      </c>
    </row>
    <row r="24" spans="1:9" ht="14.25" customHeight="1">
      <c r="A24" s="22" t="s">
        <v>51</v>
      </c>
      <c r="B24" s="16" t="s">
        <v>30</v>
      </c>
      <c r="C24" s="17">
        <v>2570</v>
      </c>
      <c r="D24" s="17">
        <v>2545</v>
      </c>
      <c r="E24" s="17">
        <v>2620</v>
      </c>
      <c r="F24" s="23">
        <v>2594</v>
      </c>
      <c r="G24" s="27">
        <f t="shared" si="2"/>
        <v>38.910505836575872</v>
      </c>
      <c r="H24" s="19">
        <f t="shared" si="1"/>
        <v>933.85214007782088</v>
      </c>
      <c r="I24" s="28" t="s">
        <v>59</v>
      </c>
    </row>
    <row r="25" spans="1:9" ht="14.25" customHeight="1">
      <c r="A25" s="22" t="s">
        <v>56</v>
      </c>
      <c r="B25" s="16" t="s">
        <v>30</v>
      </c>
      <c r="C25" s="17">
        <v>2180</v>
      </c>
      <c r="D25" s="17">
        <v>2160</v>
      </c>
      <c r="E25" s="17">
        <v>2220</v>
      </c>
      <c r="F25" s="23">
        <v>2160</v>
      </c>
      <c r="G25" s="27">
        <f t="shared" si="2"/>
        <v>45.871559633027523</v>
      </c>
      <c r="H25" s="19">
        <f t="shared" si="1"/>
        <v>-917.43119266055044</v>
      </c>
      <c r="I25" s="28" t="s">
        <v>21</v>
      </c>
    </row>
    <row r="26" spans="1:9" ht="14.25" customHeight="1">
      <c r="A26" s="22" t="s">
        <v>57</v>
      </c>
      <c r="B26" s="16" t="s">
        <v>30</v>
      </c>
      <c r="C26" s="17">
        <v>4300</v>
      </c>
      <c r="D26" s="17">
        <v>420</v>
      </c>
      <c r="E26" s="17">
        <v>4370</v>
      </c>
      <c r="F26" s="23">
        <v>4345</v>
      </c>
      <c r="G26" s="27">
        <f t="shared" si="2"/>
        <v>23.255813953488371</v>
      </c>
      <c r="H26" s="19">
        <f t="shared" si="1"/>
        <v>1046.5116279069766</v>
      </c>
      <c r="I26" s="28" t="s">
        <v>59</v>
      </c>
    </row>
    <row r="27" spans="1:9" ht="14.25" customHeight="1">
      <c r="A27" s="22"/>
      <c r="B27" s="16"/>
      <c r="C27" s="17"/>
      <c r="D27" s="17"/>
      <c r="E27" s="17"/>
      <c r="F27" s="23"/>
      <c r="G27" s="27"/>
      <c r="H27" s="19"/>
      <c r="I27" s="28"/>
    </row>
    <row r="28" spans="1:9" ht="14.25" customHeight="1">
      <c r="A28" s="22"/>
      <c r="B28" s="16"/>
      <c r="C28" s="17"/>
      <c r="D28" s="17"/>
      <c r="E28" s="17"/>
      <c r="F28" s="23"/>
      <c r="G28" s="27"/>
      <c r="H28" s="19"/>
      <c r="I28" s="28"/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 ht="14.25" customHeight="1">
      <c r="A30" s="22"/>
      <c r="B30" s="16"/>
      <c r="C30" s="17"/>
      <c r="D30" s="17"/>
      <c r="E30" s="17"/>
      <c r="F30" s="23"/>
      <c r="G30" s="27"/>
      <c r="H30" s="19"/>
      <c r="I30" s="28"/>
    </row>
    <row r="31" spans="1:9" ht="14.25" customHeight="1">
      <c r="A31" s="22"/>
      <c r="B31" s="16"/>
      <c r="C31" s="17"/>
      <c r="D31" s="17"/>
      <c r="E31" s="17"/>
      <c r="F31" s="23"/>
      <c r="G31" s="27"/>
      <c r="H31" s="19"/>
      <c r="I31" s="28"/>
    </row>
    <row r="32" spans="1:9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63" t="s">
        <v>10</v>
      </c>
      <c r="B33" s="63"/>
      <c r="C33" s="63"/>
      <c r="D33" s="63"/>
      <c r="E33" s="63"/>
      <c r="F33" s="63"/>
      <c r="G33" s="63"/>
      <c r="H33" s="24">
        <f>SUM(H22:H32)</f>
        <v>954.82565979104822</v>
      </c>
      <c r="I33" s="29"/>
    </row>
    <row r="34" spans="1:9">
      <c r="A34" s="57" t="s">
        <v>22</v>
      </c>
      <c r="B34" s="57"/>
      <c r="C34" s="57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9" t="s">
        <v>11</v>
      </c>
      <c r="B38" s="59"/>
      <c r="C38" s="59"/>
      <c r="D38" s="59"/>
      <c r="E38" s="59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9" t="s">
        <v>14</v>
      </c>
      <c r="B47" s="59"/>
      <c r="C47" s="59"/>
      <c r="D47" s="59"/>
      <c r="E47" s="59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9" t="s">
        <v>32</v>
      </c>
      <c r="B53" s="59"/>
      <c r="C53" s="59"/>
      <c r="D53" s="59"/>
      <c r="E53" s="59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3" t="s">
        <v>10</v>
      </c>
      <c r="B61" s="63"/>
      <c r="C61" s="63"/>
      <c r="D61" s="63"/>
      <c r="E61" s="24" t="e">
        <f>SUM(E55:E60)</f>
        <v>#DIV/0!</v>
      </c>
      <c r="H61" s="36"/>
      <c r="I61" s="7"/>
    </row>
    <row r="62" spans="1:9">
      <c r="A62" s="58" t="s">
        <v>23</v>
      </c>
      <c r="B62" s="57"/>
      <c r="C62" s="57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9" t="s">
        <v>27</v>
      </c>
      <c r="B66" s="59"/>
      <c r="C66" s="59"/>
      <c r="D66" s="59"/>
      <c r="E66" s="59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9" t="s">
        <v>39</v>
      </c>
      <c r="B74" s="59"/>
      <c r="C74" s="59"/>
      <c r="D74" s="59"/>
      <c r="E74" s="59"/>
      <c r="F74" s="59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37</v>
      </c>
      <c r="B76" s="42" t="s">
        <v>61</v>
      </c>
      <c r="C76" s="42" t="s">
        <v>38</v>
      </c>
      <c r="D76" s="41">
        <v>923</v>
      </c>
      <c r="E76" s="32">
        <v>883</v>
      </c>
      <c r="F76" s="50">
        <v>970</v>
      </c>
      <c r="G76" s="6"/>
      <c r="H76" s="36"/>
      <c r="I76" s="15"/>
    </row>
    <row r="77" spans="1:9">
      <c r="A77" s="16" t="s">
        <v>37</v>
      </c>
      <c r="B77" s="42" t="s">
        <v>62</v>
      </c>
      <c r="C77" s="42" t="s">
        <v>30</v>
      </c>
      <c r="D77" s="41">
        <v>1546</v>
      </c>
      <c r="E77" s="32">
        <v>1492</v>
      </c>
      <c r="F77" s="50">
        <v>1630</v>
      </c>
      <c r="G77" s="6"/>
      <c r="H77" s="36"/>
      <c r="I77" s="15"/>
    </row>
    <row r="78" spans="1:9">
      <c r="A78" s="16" t="s">
        <v>37</v>
      </c>
      <c r="B78" s="42" t="s">
        <v>63</v>
      </c>
      <c r="C78" s="42" t="s">
        <v>30</v>
      </c>
      <c r="D78" s="41">
        <v>4931</v>
      </c>
      <c r="E78" s="32">
        <v>4775</v>
      </c>
      <c r="F78" s="50">
        <v>5180</v>
      </c>
      <c r="G78" s="6"/>
      <c r="H78" s="36"/>
      <c r="I78" s="15"/>
    </row>
    <row r="79" spans="1:9">
      <c r="A79" s="16" t="s">
        <v>37</v>
      </c>
      <c r="B79" s="42" t="s">
        <v>64</v>
      </c>
      <c r="C79" s="42" t="s">
        <v>30</v>
      </c>
      <c r="D79" s="41">
        <v>3275</v>
      </c>
      <c r="E79" s="32">
        <v>3140</v>
      </c>
      <c r="F79" s="50">
        <v>3425</v>
      </c>
      <c r="G79" s="6"/>
      <c r="H79" s="36"/>
      <c r="I79" s="15"/>
    </row>
    <row r="80" spans="1:9">
      <c r="A80" s="16"/>
      <c r="B80" s="42"/>
      <c r="C80" s="42"/>
      <c r="D80" s="41"/>
      <c r="E80" s="32"/>
      <c r="F80" s="50"/>
      <c r="G80" s="6"/>
      <c r="H80" s="36"/>
      <c r="I80" s="15"/>
    </row>
    <row r="81" spans="1:9">
      <c r="A81" s="16"/>
      <c r="B81" s="42"/>
      <c r="C81" s="42"/>
      <c r="D81" s="41"/>
      <c r="E81" s="32"/>
      <c r="F81" s="53"/>
      <c r="G81" s="6"/>
      <c r="H81" s="36"/>
      <c r="I81" s="15"/>
    </row>
    <row r="82" spans="1:9">
      <c r="A82" s="16"/>
      <c r="B82" s="42"/>
      <c r="C82" s="42"/>
      <c r="D82" s="41"/>
      <c r="E82" s="32"/>
      <c r="F82" s="40"/>
      <c r="G82" s="6"/>
      <c r="H82" s="36"/>
      <c r="I82" s="15"/>
    </row>
    <row r="83" spans="1:9">
      <c r="A83" s="45"/>
      <c r="C83" s="46"/>
      <c r="D83" s="47"/>
      <c r="E83" s="48"/>
      <c r="F83" s="49"/>
      <c r="G83" s="6"/>
      <c r="H83" s="36"/>
      <c r="I83" s="15"/>
    </row>
    <row r="84" spans="1:9">
      <c r="A84" s="45"/>
      <c r="C84" s="46"/>
      <c r="D84" s="47"/>
      <c r="E84" s="48"/>
      <c r="F84" s="49"/>
      <c r="G84" s="6"/>
      <c r="H84" s="36"/>
      <c r="I84" s="15"/>
    </row>
    <row r="85" spans="1:9">
      <c r="A85" s="13"/>
      <c r="C85" s="6"/>
      <c r="D85" s="3"/>
      <c r="E85" s="3"/>
      <c r="F85" s="3"/>
      <c r="G85" s="3"/>
      <c r="H85" s="36"/>
      <c r="I85" s="15"/>
    </row>
    <row r="86" spans="1:9" ht="15" customHeight="1">
      <c r="A86" s="59" t="s">
        <v>33</v>
      </c>
      <c r="B86" s="59"/>
      <c r="C86" s="59"/>
      <c r="D86" s="59"/>
      <c r="E86" s="59"/>
      <c r="F86" s="59"/>
      <c r="G86" s="59"/>
      <c r="H86" s="12"/>
      <c r="I86" s="15"/>
    </row>
    <row r="87" spans="1:9">
      <c r="A87" s="44" t="s">
        <v>35</v>
      </c>
      <c r="B87" s="44" t="s">
        <v>1</v>
      </c>
      <c r="C87" s="44" t="s">
        <v>2</v>
      </c>
      <c r="D87" s="18" t="s">
        <v>3</v>
      </c>
      <c r="E87" s="18" t="s">
        <v>20</v>
      </c>
      <c r="F87" s="18" t="s">
        <v>25</v>
      </c>
      <c r="G87" s="30" t="s">
        <v>9</v>
      </c>
      <c r="H87" s="38"/>
      <c r="I87" s="15"/>
    </row>
    <row r="88" spans="1:9">
      <c r="A88" s="16" t="s">
        <v>37</v>
      </c>
      <c r="B88" s="42" t="s">
        <v>48</v>
      </c>
      <c r="C88" s="42" t="s">
        <v>30</v>
      </c>
      <c r="D88" s="41">
        <v>25.85</v>
      </c>
      <c r="E88" s="32">
        <v>26.8</v>
      </c>
      <c r="F88" s="19">
        <f t="shared" ref="F88:F90" si="3">(50000/D88)*(E88-D88)</f>
        <v>1837.5241779497085</v>
      </c>
      <c r="G88" s="17" t="s">
        <v>65</v>
      </c>
      <c r="I88" s="52"/>
    </row>
    <row r="89" spans="1:9">
      <c r="A89" s="16" t="s">
        <v>37</v>
      </c>
      <c r="B89" s="42" t="s">
        <v>44</v>
      </c>
      <c r="C89" s="42" t="s">
        <v>38</v>
      </c>
      <c r="D89" s="41">
        <v>1674</v>
      </c>
      <c r="E89" s="32">
        <v>1614</v>
      </c>
      <c r="F89" s="19">
        <f t="shared" si="3"/>
        <v>-1792.1146953405018</v>
      </c>
      <c r="G89" s="17" t="s">
        <v>21</v>
      </c>
    </row>
    <row r="90" spans="1:9">
      <c r="A90" s="16" t="s">
        <v>37</v>
      </c>
      <c r="B90" s="42" t="s">
        <v>62</v>
      </c>
      <c r="C90" s="42" t="s">
        <v>30</v>
      </c>
      <c r="D90" s="41">
        <v>1546</v>
      </c>
      <c r="E90" s="32">
        <v>1492</v>
      </c>
      <c r="F90" s="19">
        <f t="shared" si="3"/>
        <v>-1746.4424320827941</v>
      </c>
      <c r="G90" s="17" t="s">
        <v>21</v>
      </c>
    </row>
    <row r="91" spans="1:9">
      <c r="A91" s="16"/>
      <c r="B91" s="42"/>
      <c r="C91" s="42"/>
      <c r="D91" s="41"/>
      <c r="E91" s="32"/>
      <c r="F91" s="19"/>
      <c r="G91" s="17"/>
    </row>
    <row r="92" spans="1:9">
      <c r="A92" s="16"/>
      <c r="B92" s="42"/>
      <c r="C92" s="42"/>
      <c r="D92" s="41"/>
      <c r="E92" s="32"/>
      <c r="F92" s="19"/>
      <c r="G92" s="17"/>
    </row>
    <row r="93" spans="1:9">
      <c r="A93" s="16"/>
      <c r="B93" s="42"/>
      <c r="C93" s="42"/>
      <c r="D93" s="41"/>
      <c r="E93" s="32"/>
      <c r="F93" s="19"/>
      <c r="G93" s="17"/>
    </row>
    <row r="94" spans="1:9">
      <c r="A94" s="16"/>
      <c r="B94" s="42"/>
      <c r="C94" s="42"/>
      <c r="D94" s="41"/>
      <c r="E94" s="32"/>
      <c r="F94" s="19"/>
      <c r="G94" s="17"/>
    </row>
    <row r="95" spans="1:9">
      <c r="A95" s="16"/>
      <c r="B95" s="42"/>
      <c r="C95" s="42"/>
      <c r="D95" s="41"/>
      <c r="E95" s="32"/>
      <c r="F95" s="19"/>
      <c r="G95" s="17"/>
      <c r="I95" s="15"/>
    </row>
    <row r="96" spans="1:9">
      <c r="A96" s="60" t="s">
        <v>10</v>
      </c>
      <c r="B96" s="61"/>
      <c r="C96" s="61"/>
      <c r="D96" s="61"/>
      <c r="E96" s="62"/>
      <c r="F96" s="39">
        <f>SUM(F88:F95)</f>
        <v>-1701.0329494735875</v>
      </c>
      <c r="I96" s="15"/>
    </row>
    <row r="97" spans="1:9">
      <c r="A97" s="58" t="s">
        <v>34</v>
      </c>
      <c r="B97" s="57"/>
      <c r="C97" s="57"/>
      <c r="F97" s="14"/>
      <c r="I97" s="15"/>
    </row>
    <row r="98" spans="1:9" ht="10.8" customHeight="1">
      <c r="F98" s="14"/>
      <c r="I98" s="15"/>
    </row>
    <row r="99" spans="1:9">
      <c r="F99" s="14"/>
      <c r="I99" s="15"/>
    </row>
    <row r="100" spans="1:9">
      <c r="I100" s="15"/>
    </row>
    <row r="101" spans="1:9">
      <c r="I101" s="15"/>
    </row>
    <row r="102" spans="1:9">
      <c r="I102" s="15"/>
    </row>
    <row r="103" spans="1:9" ht="14.4" customHeight="1">
      <c r="A103" s="54" t="s">
        <v>28</v>
      </c>
      <c r="B103" s="55"/>
      <c r="C103" s="55"/>
      <c r="D103" s="55"/>
      <c r="E103" s="55"/>
      <c r="F103" s="55"/>
      <c r="G103" s="56"/>
      <c r="I103" s="15"/>
    </row>
    <row r="104" spans="1:9" ht="14.4" customHeight="1">
      <c r="A104" s="44" t="s">
        <v>19</v>
      </c>
      <c r="B104" s="44" t="s">
        <v>1</v>
      </c>
      <c r="C104" s="44" t="s">
        <v>2</v>
      </c>
      <c r="D104" s="18" t="s">
        <v>3</v>
      </c>
      <c r="E104" s="30" t="s">
        <v>5</v>
      </c>
      <c r="F104" s="30" t="s">
        <v>4</v>
      </c>
      <c r="G104" s="30" t="s">
        <v>29</v>
      </c>
    </row>
    <row r="105" spans="1:9">
      <c r="A105" s="16" t="s">
        <v>37</v>
      </c>
      <c r="B105" s="42" t="s">
        <v>40</v>
      </c>
      <c r="C105" s="42" t="s">
        <v>30</v>
      </c>
      <c r="D105" s="41">
        <v>1479</v>
      </c>
      <c r="E105" s="32">
        <v>1430</v>
      </c>
      <c r="F105" s="53">
        <v>1550</v>
      </c>
    </row>
    <row r="106" spans="1:9">
      <c r="A106" s="16" t="s">
        <v>37</v>
      </c>
      <c r="B106" s="42" t="s">
        <v>41</v>
      </c>
      <c r="C106" s="42" t="s">
        <v>30</v>
      </c>
      <c r="D106" s="41">
        <v>553</v>
      </c>
      <c r="E106" s="32">
        <v>529</v>
      </c>
      <c r="F106" s="50">
        <v>580</v>
      </c>
    </row>
    <row r="107" spans="1:9">
      <c r="A107" s="16" t="s">
        <v>37</v>
      </c>
      <c r="B107" s="42" t="s">
        <v>42</v>
      </c>
      <c r="C107" s="42" t="s">
        <v>30</v>
      </c>
      <c r="D107" s="41">
        <v>313</v>
      </c>
      <c r="E107" s="32">
        <v>302</v>
      </c>
      <c r="F107" s="50">
        <v>330</v>
      </c>
    </row>
    <row r="108" spans="1:9">
      <c r="A108" s="16" t="s">
        <v>37</v>
      </c>
      <c r="B108" s="42" t="s">
        <v>43</v>
      </c>
      <c r="C108" s="42" t="s">
        <v>30</v>
      </c>
      <c r="D108" s="41">
        <v>226</v>
      </c>
      <c r="E108" s="32">
        <v>220</v>
      </c>
      <c r="F108" s="53">
        <v>236</v>
      </c>
    </row>
    <row r="109" spans="1:9">
      <c r="A109" s="16" t="s">
        <v>37</v>
      </c>
      <c r="B109" s="42" t="s">
        <v>45</v>
      </c>
      <c r="C109" s="42" t="s">
        <v>30</v>
      </c>
      <c r="D109" s="41">
        <v>1402</v>
      </c>
      <c r="E109" s="32">
        <v>1343</v>
      </c>
      <c r="F109" s="50">
        <v>1480</v>
      </c>
    </row>
    <row r="110" spans="1:9">
      <c r="A110" s="16" t="s">
        <v>37</v>
      </c>
      <c r="B110" s="42" t="s">
        <v>46</v>
      </c>
      <c r="C110" s="42" t="s">
        <v>30</v>
      </c>
      <c r="D110" s="41">
        <v>1531</v>
      </c>
      <c r="E110" s="32">
        <v>1485</v>
      </c>
      <c r="F110" s="50">
        <v>1600</v>
      </c>
    </row>
    <row r="111" spans="1:9">
      <c r="A111" s="16" t="s">
        <v>37</v>
      </c>
      <c r="B111" s="42" t="s">
        <v>47</v>
      </c>
      <c r="C111" s="42" t="s">
        <v>30</v>
      </c>
      <c r="D111" s="41">
        <v>304</v>
      </c>
      <c r="E111" s="32">
        <v>294</v>
      </c>
      <c r="F111" s="50">
        <v>320</v>
      </c>
    </row>
    <row r="112" spans="1:9">
      <c r="A112" s="16" t="s">
        <v>37</v>
      </c>
      <c r="B112" s="42" t="s">
        <v>61</v>
      </c>
      <c r="C112" s="42" t="s">
        <v>38</v>
      </c>
      <c r="D112" s="41">
        <v>923</v>
      </c>
      <c r="E112" s="32">
        <v>883</v>
      </c>
      <c r="F112" s="50">
        <v>970</v>
      </c>
    </row>
    <row r="113" spans="1:6">
      <c r="A113" s="16" t="s">
        <v>37</v>
      </c>
      <c r="B113" s="42" t="s">
        <v>63</v>
      </c>
      <c r="C113" s="42" t="s">
        <v>30</v>
      </c>
      <c r="D113" s="41">
        <v>4931</v>
      </c>
      <c r="E113" s="32">
        <v>4775</v>
      </c>
      <c r="F113" s="50">
        <v>5180</v>
      </c>
    </row>
    <row r="114" spans="1:6">
      <c r="A114" s="16" t="s">
        <v>37</v>
      </c>
      <c r="B114" s="42" t="s">
        <v>64</v>
      </c>
      <c r="C114" s="42" t="s">
        <v>30</v>
      </c>
      <c r="D114" s="41">
        <v>3275</v>
      </c>
      <c r="E114" s="32">
        <v>3140</v>
      </c>
      <c r="F114" s="50">
        <v>3425</v>
      </c>
    </row>
  </sheetData>
  <mergeCells count="17">
    <mergeCell ref="A16:G16"/>
    <mergeCell ref="A61:D61"/>
    <mergeCell ref="A66:E66"/>
    <mergeCell ref="A2:I2"/>
    <mergeCell ref="A20:I20"/>
    <mergeCell ref="A33:G33"/>
    <mergeCell ref="A3:I3"/>
    <mergeCell ref="A103:G103"/>
    <mergeCell ref="A34:C34"/>
    <mergeCell ref="A62:C62"/>
    <mergeCell ref="A86:G86"/>
    <mergeCell ref="A97:C97"/>
    <mergeCell ref="A74:F74"/>
    <mergeCell ref="A53:E53"/>
    <mergeCell ref="A47:E47"/>
    <mergeCell ref="A38:E38"/>
    <mergeCell ref="A96:E96"/>
  </mergeCells>
  <phoneticPr fontId="0" type="noConversion"/>
  <conditionalFormatting sqref="F96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2024-07-31T10:12:47Z</dcterms:modified>
</cp:coreProperties>
</file>